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úlia\Arte Serrate\Blog\"/>
    </mc:Choice>
  </mc:AlternateContent>
  <bookViews>
    <workbookView xWindow="0" yWindow="0" windowWidth="20490" windowHeight="7755"/>
  </bookViews>
  <sheets>
    <sheet name="Plan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J10" i="1"/>
  <c r="L8" i="1"/>
  <c r="L16" i="1"/>
  <c r="M16" i="1"/>
  <c r="J11" i="1"/>
  <c r="J18" i="1"/>
  <c r="L17" i="1"/>
  <c r="K16" i="1"/>
  <c r="K17" i="1"/>
  <c r="J16" i="1"/>
  <c r="J17" i="1"/>
  <c r="L10" i="1"/>
  <c r="J8" i="1"/>
  <c r="L6" i="1"/>
  <c r="F8" i="1"/>
  <c r="F18" i="1"/>
  <c r="H18" i="1"/>
  <c r="H19" i="1"/>
  <c r="J6" i="1"/>
</calcChain>
</file>

<file path=xl/comments1.xml><?xml version="1.0" encoding="utf-8"?>
<comments xmlns="http://schemas.openxmlformats.org/spreadsheetml/2006/main">
  <authors>
    <author>Rogerio</author>
  </authors>
  <commentList>
    <comment ref="J7" authorId="0" shapeId="0">
      <text>
        <r>
          <rPr>
            <b/>
            <sz val="9"/>
            <color indexed="81"/>
            <rFont val="Segoe UI"/>
            <charset val="1"/>
          </rPr>
          <t xml:space="preserve">Julia Serrate: </t>
        </r>
        <r>
          <rPr>
            <sz val="9"/>
            <color indexed="81"/>
            <rFont val="Segoe UI"/>
            <family val="2"/>
          </rPr>
          <t>Arredonde o valor acima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>Júlia Serrate:</t>
        </r>
        <r>
          <rPr>
            <sz val="9"/>
            <color indexed="81"/>
            <rFont val="Segoe UI"/>
            <family val="2"/>
          </rPr>
          <t xml:space="preserve">
Arredonde o valor acima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</rPr>
          <t>Júlia Serrate:</t>
        </r>
        <r>
          <rPr>
            <sz val="9"/>
            <color indexed="81"/>
            <rFont val="Segoe UI"/>
            <family val="2"/>
          </rPr>
          <t xml:space="preserve">
Arredonde o valor acima</t>
        </r>
      </text>
    </comment>
    <comment ref="L9" authorId="0" shapeId="0">
      <text>
        <r>
          <rPr>
            <b/>
            <sz val="9"/>
            <color indexed="81"/>
            <rFont val="Segoe UI"/>
            <family val="2"/>
          </rPr>
          <t>Júlia Serrate:</t>
        </r>
        <r>
          <rPr>
            <sz val="9"/>
            <color indexed="81"/>
            <rFont val="Segoe UI"/>
            <family val="2"/>
          </rPr>
          <t xml:space="preserve">
Arredonde o valor acima</t>
        </r>
      </text>
    </comment>
    <comment ref="I11" authorId="0" shapeId="0">
      <text>
        <r>
          <rPr>
            <b/>
            <sz val="9"/>
            <color indexed="81"/>
            <rFont val="Segoe UI"/>
            <charset val="1"/>
          </rPr>
          <t xml:space="preserve">Júlia Serrate: </t>
        </r>
        <r>
          <rPr>
            <sz val="9"/>
            <color indexed="81"/>
            <rFont val="Segoe UI"/>
            <family val="2"/>
          </rPr>
          <t>Em relação ao pagamento parcelado em 3x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Segoe UI"/>
            <family val="2"/>
          </rPr>
          <t>Júlia Serrate:</t>
        </r>
        <r>
          <rPr>
            <sz val="9"/>
            <color indexed="81"/>
            <rFont val="Segoe UI"/>
            <family val="2"/>
          </rPr>
          <t xml:space="preserve">
Arredonde o valor acima</t>
        </r>
      </text>
    </comment>
    <comment ref="G18" authorId="0" shapeId="0">
      <text>
        <r>
          <rPr>
            <b/>
            <sz val="9"/>
            <color indexed="81"/>
            <rFont val="Segoe UI"/>
            <charset val="1"/>
          </rPr>
          <t>Júlia Serrate:</t>
        </r>
        <r>
          <rPr>
            <sz val="9"/>
            <color indexed="81"/>
            <rFont val="Segoe UI"/>
            <charset val="1"/>
          </rPr>
          <t xml:space="preserve">
Baseado no metro quadrado</t>
        </r>
      </text>
    </comment>
  </commentList>
</comments>
</file>

<file path=xl/sharedStrings.xml><?xml version="1.0" encoding="utf-8"?>
<sst xmlns="http://schemas.openxmlformats.org/spreadsheetml/2006/main" count="71" uniqueCount="67">
  <si>
    <t>Deslocamento</t>
  </si>
  <si>
    <t>Pedágio</t>
  </si>
  <si>
    <t>Adicional complexidade</t>
  </si>
  <si>
    <t>Adicional altura</t>
  </si>
  <si>
    <t>SOMA</t>
  </si>
  <si>
    <t>Adicional distância</t>
  </si>
  <si>
    <t>Material</t>
  </si>
  <si>
    <t>parcela</t>
  </si>
  <si>
    <t>Entrada</t>
  </si>
  <si>
    <t>Entrada arredondada</t>
  </si>
  <si>
    <t>Entrada pic pay</t>
  </si>
  <si>
    <t>Entrada pic pay arredonda</t>
  </si>
  <si>
    <t>Restante</t>
  </si>
  <si>
    <t>Restante + juros 3x</t>
  </si>
  <si>
    <t>Total com juros</t>
  </si>
  <si>
    <t>Total Arredondado</t>
  </si>
  <si>
    <t>Desconto a vista (%)</t>
  </si>
  <si>
    <t>Total arredondado</t>
  </si>
  <si>
    <t>Dados</t>
  </si>
  <si>
    <t>Parede 1</t>
  </si>
  <si>
    <t>Parede 2</t>
  </si>
  <si>
    <t>Parede 3</t>
  </si>
  <si>
    <t>Parede 4</t>
  </si>
  <si>
    <t>Parede 5</t>
  </si>
  <si>
    <t>Parede 6</t>
  </si>
  <si>
    <t>Parede 7</t>
  </si>
  <si>
    <t>Parede 8</t>
  </si>
  <si>
    <t>Parede 9</t>
  </si>
  <si>
    <t>Parede 10</t>
  </si>
  <si>
    <t>Area total</t>
  </si>
  <si>
    <t>Estacionamento</t>
  </si>
  <si>
    <t>Adicional 1</t>
  </si>
  <si>
    <t>Adicional 2</t>
  </si>
  <si>
    <t>Adicional 3</t>
  </si>
  <si>
    <t>Pagamento a vista</t>
  </si>
  <si>
    <t>Total Calculado</t>
  </si>
  <si>
    <t>Área pequena</t>
  </si>
  <si>
    <t>Área intermediária</t>
  </si>
  <si>
    <t>Área grande</t>
  </si>
  <si>
    <t>Área pequena: até ___ m2</t>
  </si>
  <si>
    <t>Área grande: maior que __ m2</t>
  </si>
  <si>
    <t>Limites de áreas</t>
  </si>
  <si>
    <t>pagamento único</t>
  </si>
  <si>
    <t>Pic Pay</t>
  </si>
  <si>
    <t>Valor do desenho</t>
  </si>
  <si>
    <t>Resultados</t>
  </si>
  <si>
    <t>Dados Fixos</t>
  </si>
  <si>
    <t>Dados variáveis</t>
  </si>
  <si>
    <t>Valor por m2 (R$)</t>
  </si>
  <si>
    <t>Juros Cartão de crédito (%)</t>
  </si>
  <si>
    <t>Entrada(%)</t>
  </si>
  <si>
    <t>Juros Carteira Virtual (%)</t>
  </si>
  <si>
    <t>Medidas</t>
  </si>
  <si>
    <t>Altura(m)</t>
  </si>
  <si>
    <t>Largura(m)</t>
  </si>
  <si>
    <t>Área(m2)</t>
  </si>
  <si>
    <t>Custos (R$)</t>
  </si>
  <si>
    <t>Alimentação</t>
  </si>
  <si>
    <t>Pagamento no cartão</t>
  </si>
  <si>
    <t>Restante arredondado</t>
  </si>
  <si>
    <t>Forma de pagamento</t>
  </si>
  <si>
    <t>Dinheiro ou transferência</t>
  </si>
  <si>
    <t>Pic Pay ou Cartão</t>
  </si>
  <si>
    <t>Valor Total</t>
  </si>
  <si>
    <t>Facilitando...</t>
  </si>
  <si>
    <t>Parcela 3x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</si>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</sst>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36"/>
      <color theme="0"/>
      <name val="Asyiela Demo"/>
      <family val="3"/>
    </font>
    <font>
      <b/>
      <sz val="9"/>
      <color indexed="8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5" borderId="5" xfId="0" applyFill="1" applyBorder="1"/>
    <xf numFmtId="0" fontId="0" fillId="5" borderId="0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8" borderId="15" xfId="0" applyFill="1" applyBorder="1"/>
    <xf numFmtId="0" fontId="0" fillId="2" borderId="14" xfId="0" applyFill="1" applyBorder="1"/>
    <xf numFmtId="0" fontId="1" fillId="2" borderId="16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8" borderId="18" xfId="0" applyFill="1" applyBorder="1"/>
    <xf numFmtId="0" fontId="0" fillId="8" borderId="19" xfId="0" applyFill="1" applyBorder="1"/>
    <xf numFmtId="0" fontId="0" fillId="4" borderId="5" xfId="0" applyFill="1" applyBorder="1"/>
    <xf numFmtId="0" fontId="0" fillId="4" borderId="7" xfId="0" applyFill="1" applyBorder="1"/>
    <xf numFmtId="0" fontId="0" fillId="2" borderId="12" xfId="0" applyFill="1" applyBorder="1"/>
    <xf numFmtId="0" fontId="6" fillId="9" borderId="0" xfId="0" applyFont="1" applyFill="1" applyBorder="1" applyAlignment="1">
      <alignment vertical="center"/>
    </xf>
    <xf numFmtId="0" fontId="0" fillId="3" borderId="5" xfId="0" applyFill="1" applyBorder="1"/>
    <xf numFmtId="0" fontId="0" fillId="3" borderId="3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4" xfId="0" applyFill="1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" fillId="12" borderId="1" xfId="0" applyFont="1" applyFill="1" applyBorder="1"/>
    <xf numFmtId="0" fontId="2" fillId="14" borderId="1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0" fillId="8" borderId="18" xfId="0" applyNumberFormat="1" applyFill="1" applyBorder="1"/>
    <xf numFmtId="0" fontId="0" fillId="5" borderId="5" xfId="0" applyNumberFormat="1" applyFill="1" applyBorder="1"/>
    <xf numFmtId="0" fontId="0" fillId="8" borderId="19" xfId="0" applyNumberFormat="1" applyFill="1" applyBorder="1"/>
    <xf numFmtId="0" fontId="0" fillId="8" borderId="14" xfId="0" applyNumberFormat="1" applyFill="1" applyBorder="1"/>
    <xf numFmtId="0" fontId="0" fillId="5" borderId="7" xfId="0" applyNumberFormat="1" applyFill="1" applyBorder="1"/>
    <xf numFmtId="0" fontId="0" fillId="8" borderId="6" xfId="0" applyNumberFormat="1" applyFill="1" applyBorder="1"/>
    <xf numFmtId="0" fontId="0" fillId="13" borderId="20" xfId="0" applyNumberFormat="1" applyFill="1" applyBorder="1"/>
    <xf numFmtId="0" fontId="2" fillId="3" borderId="14" xfId="0" applyFont="1" applyFill="1" applyBorder="1"/>
    <xf numFmtId="0" fontId="2" fillId="3" borderId="15" xfId="0" applyFont="1" applyFill="1" applyBorder="1"/>
    <xf numFmtId="0" fontId="0" fillId="11" borderId="17" xfId="0" applyFill="1" applyBorder="1" applyAlignment="1">
      <alignment horizontal="center"/>
    </xf>
    <xf numFmtId="2" fontId="0" fillId="11" borderId="17" xfId="0" applyNumberFormat="1" applyFill="1" applyBorder="1" applyAlignment="1">
      <alignment horizontal="center"/>
    </xf>
    <xf numFmtId="164" fontId="0" fillId="11" borderId="17" xfId="0" applyNumberForma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  <color rgb="FFFF7C80"/>
      <color rgb="FF00CC99"/>
      <color rgb="FF3333FF"/>
      <color rgb="FFFFCCCC"/>
      <color rgb="FFFF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19</xdr:row>
      <xdr:rowOff>179917</xdr:rowOff>
    </xdr:from>
    <xdr:to>
      <xdr:col>6</xdr:col>
      <xdr:colOff>867833</xdr:colOff>
      <xdr:row>23</xdr:row>
      <xdr:rowOff>137584</xdr:rowOff>
    </xdr:to>
    <xdr:sp macro="" textlink="">
      <xdr:nvSpPr>
        <xdr:cNvPr id="2" name="CaixaDeTexto 1"/>
        <xdr:cNvSpPr txBox="1"/>
      </xdr:nvSpPr>
      <xdr:spPr>
        <a:xfrm>
          <a:off x="116417" y="3968750"/>
          <a:ext cx="6074833" cy="719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Essa planilha foi elaborada e</a:t>
          </a:r>
          <a:r>
            <a:rPr lang="pt-BR" sz="1100" baseline="0"/>
            <a:t> fornecida de forma gratuita e de coração por Júlia Serrate (@arteserrate).</a:t>
          </a:r>
        </a:p>
        <a:p>
          <a:r>
            <a:rPr lang="pt-BR" sz="1100" baseline="0"/>
            <a:t>Faça bom uso dela no seu trabalho.</a:t>
          </a:r>
        </a:p>
        <a:p>
          <a:r>
            <a:rPr lang="pt-BR" sz="1100" baseline="0"/>
            <a:t>Não venda essa planilha de forma alguma e nem distribua sem autorização e sem créditos.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tabSelected="1" topLeftCell="A2" zoomScale="90" zoomScaleNormal="90" workbookViewId="0">
      <selection activeCell="K22" sqref="K22"/>
    </sheetView>
  </sheetViews>
  <sheetFormatPr defaultRowHeight="15" x14ac:dyDescent="0.25"/>
  <cols>
    <col min="1" max="1" width="29.140625" customWidth="1"/>
    <col min="3" max="3" width="10.28515625" customWidth="1"/>
    <col min="4" max="4" width="10.42578125" customWidth="1"/>
    <col min="5" max="5" width="11.42578125" customWidth="1"/>
    <col min="7" max="7" width="22.7109375" customWidth="1"/>
    <col min="9" max="9" width="32.85546875" customWidth="1"/>
    <col min="10" max="10" width="10.85546875" customWidth="1"/>
    <col min="11" max="11" width="26" customWidth="1"/>
    <col min="12" max="12" width="12.42578125" customWidth="1"/>
    <col min="13" max="13" width="10.42578125" customWidth="1"/>
  </cols>
  <sheetData>
    <row r="1" spans="1:16" ht="15" customHeight="1" x14ac:dyDescent="0.25">
      <c r="A1" s="44" t="s">
        <v>18</v>
      </c>
      <c r="B1" s="45"/>
      <c r="C1" s="45"/>
      <c r="D1" s="45"/>
      <c r="E1" s="45"/>
      <c r="F1" s="45"/>
      <c r="G1" s="45"/>
      <c r="H1" s="46"/>
      <c r="I1" s="44" t="s">
        <v>45</v>
      </c>
      <c r="J1" s="45"/>
      <c r="K1" s="45"/>
      <c r="L1" s="46"/>
      <c r="M1" s="18"/>
      <c r="N1" s="18"/>
      <c r="O1" s="18"/>
      <c r="P1" s="18"/>
    </row>
    <row r="2" spans="1:16" ht="15" customHeight="1" x14ac:dyDescent="0.25">
      <c r="A2" s="47"/>
      <c r="B2" s="48"/>
      <c r="C2" s="48"/>
      <c r="D2" s="48"/>
      <c r="E2" s="48"/>
      <c r="F2" s="48"/>
      <c r="G2" s="48"/>
      <c r="H2" s="49"/>
      <c r="I2" s="47"/>
      <c r="J2" s="48"/>
      <c r="K2" s="48"/>
      <c r="L2" s="49"/>
      <c r="M2" s="18"/>
      <c r="N2" s="18"/>
      <c r="O2" s="18"/>
      <c r="P2" s="18"/>
    </row>
    <row r="3" spans="1:16" ht="15" customHeight="1" x14ac:dyDescent="0.25">
      <c r="A3" s="47"/>
      <c r="B3" s="48"/>
      <c r="C3" s="48"/>
      <c r="D3" s="48"/>
      <c r="E3" s="48"/>
      <c r="F3" s="48"/>
      <c r="G3" s="48"/>
      <c r="H3" s="49"/>
      <c r="I3" s="47"/>
      <c r="J3" s="48"/>
      <c r="K3" s="48"/>
      <c r="L3" s="49"/>
      <c r="M3" s="18"/>
      <c r="N3" s="18"/>
      <c r="O3" s="18"/>
      <c r="P3" s="18"/>
    </row>
    <row r="4" spans="1:16" ht="15.75" customHeight="1" thickBot="1" x14ac:dyDescent="0.3">
      <c r="A4" s="50"/>
      <c r="B4" s="51"/>
      <c r="C4" s="51"/>
      <c r="D4" s="51"/>
      <c r="E4" s="51"/>
      <c r="F4" s="51"/>
      <c r="G4" s="51"/>
      <c r="H4" s="52"/>
      <c r="I4" s="50"/>
      <c r="J4" s="51"/>
      <c r="K4" s="51"/>
      <c r="L4" s="52"/>
      <c r="M4" s="18"/>
      <c r="N4" s="18"/>
      <c r="O4" s="18"/>
      <c r="P4" s="18"/>
    </row>
    <row r="5" spans="1:16" ht="15.75" thickBot="1" x14ac:dyDescent="0.3">
      <c r="A5" s="62" t="s">
        <v>46</v>
      </c>
      <c r="B5" s="62"/>
      <c r="C5" s="63" t="s">
        <v>47</v>
      </c>
      <c r="D5" s="62"/>
      <c r="E5" s="62"/>
      <c r="F5" s="62"/>
      <c r="G5" s="62"/>
      <c r="H5" s="64"/>
      <c r="I5" s="53" t="s">
        <v>34</v>
      </c>
      <c r="J5" s="54"/>
      <c r="K5" s="53" t="s">
        <v>58</v>
      </c>
      <c r="L5" s="54"/>
    </row>
    <row r="6" spans="1:16" ht="15.75" thickBot="1" x14ac:dyDescent="0.3">
      <c r="A6" s="55" t="s">
        <v>48</v>
      </c>
      <c r="B6" s="56"/>
      <c r="C6" s="55" t="s">
        <v>52</v>
      </c>
      <c r="D6" s="59"/>
      <c r="E6" s="59"/>
      <c r="F6" s="56"/>
      <c r="G6" s="55" t="s">
        <v>56</v>
      </c>
      <c r="H6" s="56"/>
      <c r="I6" s="21" t="s">
        <v>35</v>
      </c>
      <c r="J6" s="19">
        <f>H19</f>
        <v>0</v>
      </c>
      <c r="K6" s="21" t="s">
        <v>10</v>
      </c>
      <c r="L6" s="20">
        <f>J8+J8*B17%</f>
        <v>0</v>
      </c>
    </row>
    <row r="7" spans="1:16" ht="15.75" thickBot="1" x14ac:dyDescent="0.3">
      <c r="A7" s="13" t="s">
        <v>36</v>
      </c>
      <c r="B7" s="2"/>
      <c r="C7" s="8"/>
      <c r="D7" s="11" t="s">
        <v>53</v>
      </c>
      <c r="E7" s="4" t="s">
        <v>54</v>
      </c>
      <c r="F7" s="5" t="s">
        <v>55</v>
      </c>
      <c r="G7" s="9" t="s">
        <v>6</v>
      </c>
      <c r="H7" s="15"/>
      <c r="I7" s="27" t="s">
        <v>15</v>
      </c>
      <c r="J7" s="28"/>
      <c r="K7" s="27" t="s">
        <v>11</v>
      </c>
      <c r="L7" s="28"/>
    </row>
    <row r="8" spans="1:16" ht="15.75" thickBot="1" x14ac:dyDescent="0.3">
      <c r="A8" s="9" t="s">
        <v>37</v>
      </c>
      <c r="B8" s="2"/>
      <c r="C8" s="9" t="s">
        <v>19</v>
      </c>
      <c r="D8" s="12"/>
      <c r="E8" s="3"/>
      <c r="F8" s="6">
        <f>D8*E8</f>
        <v>0</v>
      </c>
      <c r="G8" s="9" t="s">
        <v>0</v>
      </c>
      <c r="H8" s="15"/>
      <c r="I8" s="22" t="s">
        <v>8</v>
      </c>
      <c r="J8" s="19">
        <f>J7*B19%</f>
        <v>0</v>
      </c>
      <c r="K8" s="22" t="s">
        <v>13</v>
      </c>
      <c r="L8" s="19">
        <f>J10+J10*B14%+2*(J10*B15%)</f>
        <v>0</v>
      </c>
    </row>
    <row r="9" spans="1:16" ht="15.75" thickBot="1" x14ac:dyDescent="0.3">
      <c r="A9" s="14" t="s">
        <v>38</v>
      </c>
      <c r="B9" s="2"/>
      <c r="C9" s="9" t="s">
        <v>20</v>
      </c>
      <c r="D9" s="12"/>
      <c r="E9" s="3"/>
      <c r="F9" s="6">
        <f t="shared" ref="F9:F17" si="0">D9*E9</f>
        <v>0</v>
      </c>
      <c r="G9" s="9" t="s">
        <v>1</v>
      </c>
      <c r="H9" s="15"/>
      <c r="I9" s="27" t="s">
        <v>9</v>
      </c>
      <c r="J9" s="28"/>
      <c r="K9" s="29" t="s">
        <v>59</v>
      </c>
      <c r="L9" s="28"/>
    </row>
    <row r="10" spans="1:16" ht="15.75" thickBot="1" x14ac:dyDescent="0.3">
      <c r="A10" s="55" t="s">
        <v>41</v>
      </c>
      <c r="B10" s="56"/>
      <c r="C10" s="9" t="s">
        <v>21</v>
      </c>
      <c r="D10" s="12"/>
      <c r="E10" s="3"/>
      <c r="F10" s="6">
        <f t="shared" si="0"/>
        <v>0</v>
      </c>
      <c r="G10" s="9" t="s">
        <v>30</v>
      </c>
      <c r="H10" s="15"/>
      <c r="I10" s="22" t="s">
        <v>12</v>
      </c>
      <c r="J10" s="19">
        <f>J7-J9</f>
        <v>0</v>
      </c>
      <c r="K10" s="22" t="s">
        <v>14</v>
      </c>
      <c r="L10" s="19">
        <f>L9+L7</f>
        <v>0</v>
      </c>
    </row>
    <row r="11" spans="1:16" ht="15.75" thickBot="1" x14ac:dyDescent="0.3">
      <c r="A11" s="13" t="s">
        <v>39</v>
      </c>
      <c r="B11" s="2"/>
      <c r="C11" s="9" t="s">
        <v>22</v>
      </c>
      <c r="D11" s="12"/>
      <c r="E11" s="3"/>
      <c r="F11" s="6">
        <f t="shared" si="0"/>
        <v>0</v>
      </c>
      <c r="G11" s="9" t="s">
        <v>57</v>
      </c>
      <c r="H11" s="15"/>
      <c r="I11" s="29" t="s">
        <v>16</v>
      </c>
      <c r="J11" s="30" t="e">
        <f>(L11-J7)*100/J7</f>
        <v>#DIV/0!</v>
      </c>
      <c r="K11" s="27" t="s">
        <v>17</v>
      </c>
      <c r="L11" s="28"/>
    </row>
    <row r="12" spans="1:16" ht="15.75" thickBot="1" x14ac:dyDescent="0.3">
      <c r="A12" s="14" t="s">
        <v>40</v>
      </c>
      <c r="B12" s="2"/>
      <c r="C12" s="9" t="s">
        <v>23</v>
      </c>
      <c r="D12" s="12"/>
      <c r="E12" s="3"/>
      <c r="F12" s="6">
        <f t="shared" si="0"/>
        <v>0</v>
      </c>
      <c r="G12" s="9" t="s">
        <v>5</v>
      </c>
      <c r="H12" s="15"/>
    </row>
    <row r="13" spans="1:16" ht="15.75" thickBot="1" x14ac:dyDescent="0.3">
      <c r="A13" s="55" t="s">
        <v>49</v>
      </c>
      <c r="B13" s="56"/>
      <c r="C13" s="9" t="s">
        <v>24</v>
      </c>
      <c r="D13" s="12"/>
      <c r="E13" s="3"/>
      <c r="F13" s="6">
        <f t="shared" si="0"/>
        <v>0</v>
      </c>
      <c r="G13" s="9" t="s">
        <v>2</v>
      </c>
      <c r="H13" s="15"/>
      <c r="I13" s="60" t="s">
        <v>64</v>
      </c>
      <c r="J13" s="61"/>
      <c r="K13" s="61"/>
      <c r="L13" s="61"/>
    </row>
    <row r="14" spans="1:16" ht="15.75" thickBot="1" x14ac:dyDescent="0.3">
      <c r="A14" s="31" t="s">
        <v>42</v>
      </c>
      <c r="B14" s="32"/>
      <c r="C14" s="9" t="s">
        <v>25</v>
      </c>
      <c r="D14" s="12"/>
      <c r="E14" s="3"/>
      <c r="F14" s="6">
        <f t="shared" si="0"/>
        <v>0</v>
      </c>
      <c r="G14" s="9" t="s">
        <v>3</v>
      </c>
      <c r="H14" s="15"/>
      <c r="I14" s="23"/>
    </row>
    <row r="15" spans="1:16" ht="15.75" thickBot="1" x14ac:dyDescent="0.3">
      <c r="A15" s="33" t="s">
        <v>7</v>
      </c>
      <c r="B15" s="32"/>
      <c r="C15" s="9" t="s">
        <v>26</v>
      </c>
      <c r="D15" s="12"/>
      <c r="E15" s="3"/>
      <c r="F15" s="6">
        <f t="shared" si="0"/>
        <v>0</v>
      </c>
      <c r="G15" s="9" t="s">
        <v>31</v>
      </c>
      <c r="H15" s="15"/>
      <c r="I15" s="38" t="s">
        <v>60</v>
      </c>
      <c r="J15" s="43" t="s">
        <v>63</v>
      </c>
      <c r="K15" s="43" t="s">
        <v>8</v>
      </c>
      <c r="L15" s="43" t="s">
        <v>12</v>
      </c>
      <c r="M15" s="43" t="s">
        <v>65</v>
      </c>
    </row>
    <row r="16" spans="1:16" ht="15.75" thickBot="1" x14ac:dyDescent="0.3">
      <c r="A16" s="57" t="s">
        <v>51</v>
      </c>
      <c r="B16" s="58"/>
      <c r="C16" s="9" t="s">
        <v>27</v>
      </c>
      <c r="D16" s="12"/>
      <c r="E16" s="3"/>
      <c r="F16" s="6">
        <f t="shared" si="0"/>
        <v>0</v>
      </c>
      <c r="G16" s="9" t="s">
        <v>32</v>
      </c>
      <c r="H16" s="15"/>
      <c r="I16" s="39" t="s">
        <v>62</v>
      </c>
      <c r="J16" s="40">
        <f>L11</f>
        <v>0</v>
      </c>
      <c r="K16" s="40">
        <f>L7</f>
        <v>0</v>
      </c>
      <c r="L16" s="40">
        <f>L9</f>
        <v>0</v>
      </c>
      <c r="M16" s="41">
        <f>L16/3</f>
        <v>0</v>
      </c>
    </row>
    <row r="17" spans="1:13" ht="15.75" thickBot="1" x14ac:dyDescent="0.3">
      <c r="A17" s="34" t="s">
        <v>43</v>
      </c>
      <c r="B17" s="35"/>
      <c r="C17" s="9" t="s">
        <v>28</v>
      </c>
      <c r="D17" s="12"/>
      <c r="E17" s="3"/>
      <c r="F17" s="6">
        <f t="shared" si="0"/>
        <v>0</v>
      </c>
      <c r="G17" s="14" t="s">
        <v>33</v>
      </c>
      <c r="H17" s="16"/>
      <c r="I17" s="39" t="s">
        <v>61</v>
      </c>
      <c r="J17" s="40">
        <f>J7</f>
        <v>0</v>
      </c>
      <c r="K17" s="40">
        <f>J9</f>
        <v>0</v>
      </c>
      <c r="L17" s="40">
        <f>J10</f>
        <v>0</v>
      </c>
      <c r="M17" s="40" t="s">
        <v>66</v>
      </c>
    </row>
    <row r="18" spans="1:13" ht="15.75" thickBot="1" x14ac:dyDescent="0.3">
      <c r="A18" s="57" t="s">
        <v>50</v>
      </c>
      <c r="B18" s="58"/>
      <c r="C18" s="24" t="s">
        <v>29</v>
      </c>
      <c r="D18" s="25"/>
      <c r="E18" s="26"/>
      <c r="F18" s="7">
        <f>SUM(F8:F17)</f>
        <v>0</v>
      </c>
      <c r="G18" s="10" t="s">
        <v>44</v>
      </c>
      <c r="H18" s="17">
        <f>IF(F18&lt;=B11,(F18*B7),(IF(F18&gt;B12,(F18*B9),(F18*B8))))</f>
        <v>0</v>
      </c>
      <c r="I18" s="39" t="s">
        <v>16</v>
      </c>
      <c r="J18" s="42" t="e">
        <f>J11</f>
        <v>#DIV/0!</v>
      </c>
      <c r="K18" s="1"/>
      <c r="L18" s="1"/>
      <c r="M18" s="1"/>
    </row>
    <row r="19" spans="1:13" ht="15.75" thickBot="1" x14ac:dyDescent="0.3">
      <c r="A19" s="36" t="s">
        <v>8</v>
      </c>
      <c r="B19" s="37"/>
      <c r="G19" s="10" t="s">
        <v>4</v>
      </c>
      <c r="H19" s="17">
        <f>SUM(H7:H18)</f>
        <v>0</v>
      </c>
    </row>
  </sheetData>
  <sheetProtection selectLockedCells="1"/>
  <protectedRanges>
    <protectedRange sqref="B7:B9 B11:B12 B14:B15 B17 B19 D8:E17 H7:H17 J7 J9 L7 L9 L11" name="Intervalo1" securityDescriptor="O:WDG:WDD:(A;;CC;;;WD)"/>
  </protectedRanges>
  <mergeCells count="14">
    <mergeCell ref="A18:B18"/>
    <mergeCell ref="C6:F6"/>
    <mergeCell ref="I13:L13"/>
    <mergeCell ref="A5:B5"/>
    <mergeCell ref="C5:H5"/>
    <mergeCell ref="A10:B10"/>
    <mergeCell ref="A13:B13"/>
    <mergeCell ref="A16:B16"/>
    <mergeCell ref="G6:H6"/>
    <mergeCell ref="I1:L4"/>
    <mergeCell ref="I5:J5"/>
    <mergeCell ref="K5:L5"/>
    <mergeCell ref="A6:B6"/>
    <mergeCell ref="A1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</dc:creator>
  <cp:lastModifiedBy>Rogerio</cp:lastModifiedBy>
  <dcterms:created xsi:type="dcterms:W3CDTF">2019-01-02T21:21:38Z</dcterms:created>
  <dcterms:modified xsi:type="dcterms:W3CDTF">2019-01-30T23:10:52Z</dcterms:modified>
</cp:coreProperties>
</file>